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Камила\Сарвиноз\2026\2чорак 2026\"/>
    </mc:Choice>
  </mc:AlternateContent>
  <xr:revisionPtr revIDLastSave="0" documentId="13_ncr:1_{34870DBF-E687-4262-B6BC-882BB67CA8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 (3)" sheetId="3" r:id="rId1"/>
  </sheets>
  <definedNames>
    <definedName name="_Hlk109510007" localSheetId="0">'Лист1 (3)'!$A$45</definedName>
    <definedName name="_Hlk109510513" localSheetId="0">'Лист1 (3)'!$A$6</definedName>
    <definedName name="_xlnm._FilterDatabase" localSheetId="0" hidden="1">'Лист1 (3)'!$L$1:$L$61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3" l="1"/>
  <c r="I44" i="3" s="1"/>
  <c r="I21" i="3"/>
  <c r="I23" i="3"/>
  <c r="J44" i="3"/>
  <c r="H44" i="3"/>
  <c r="G44" i="3"/>
  <c r="K44" i="3"/>
  <c r="F44" i="3"/>
  <c r="H28" i="3" l="1"/>
  <c r="K41" i="3" l="1"/>
  <c r="K28" i="3"/>
  <c r="K39" i="3" l="1"/>
</calcChain>
</file>

<file path=xl/sharedStrings.xml><?xml version="1.0" encoding="utf-8"?>
<sst xmlns="http://schemas.openxmlformats.org/spreadsheetml/2006/main" count="94" uniqueCount="79">
  <si>
    <t xml:space="preserve">Jamiyatning </t>
  </si>
  <si>
    <t>“_____”-son buyrugʻiga</t>
  </si>
  <si>
    <t>12-ILOVA</t>
  </si>
  <si>
    <t>Davlat organlari va tashkilotlarining tasarrufidagi xizmat avtomototransport vositalari toʻgʻrisidagi</t>
  </si>
  <si>
    <t>T/r</t>
  </si>
  <si>
    <t>Rusumi</t>
  </si>
  <si>
    <t>Davlat raqami</t>
  </si>
  <si>
    <r>
      <t xml:space="preserve">Jihozlash xarajatlari </t>
    </r>
    <r>
      <rPr>
        <sz val="10"/>
        <color theme="1"/>
        <rFont val="Arial"/>
        <family val="2"/>
        <charset val="204"/>
      </rPr>
      <t>(ming soʻmda)</t>
    </r>
    <r>
      <rPr>
        <b/>
        <sz val="10"/>
        <color theme="1"/>
        <rFont val="Arial"/>
        <family val="2"/>
        <charset val="204"/>
      </rPr>
      <t xml:space="preserve"> </t>
    </r>
  </si>
  <si>
    <t xml:space="preserve">Harakatlangan masofa </t>
  </si>
  <si>
    <t>Hisobot davrida harakatlangan masofa</t>
  </si>
  <si>
    <t>Jami harakatlangan masofa</t>
  </si>
  <si>
    <t>(Hisobot yilining maʼlumotlar eʼlon qilinayotgan choragi)</t>
  </si>
  <si>
    <t>Малибу 2</t>
  </si>
  <si>
    <t>Орландо</t>
  </si>
  <si>
    <t>01 201 QBA</t>
  </si>
  <si>
    <t>Ласетти</t>
  </si>
  <si>
    <t>Трекер</t>
  </si>
  <si>
    <t>01 656 NGA</t>
  </si>
  <si>
    <t>01 636 NGA</t>
  </si>
  <si>
    <t>01 911 QGA</t>
  </si>
  <si>
    <t>01 910 QGA</t>
  </si>
  <si>
    <t>01 343 OGA</t>
  </si>
  <si>
    <t>01 646 NGA</t>
  </si>
  <si>
    <t>Трейблезер</t>
  </si>
  <si>
    <t>01 414 YСA</t>
  </si>
  <si>
    <t>01 202 VGA</t>
  </si>
  <si>
    <t>01 217 LHA</t>
  </si>
  <si>
    <t>01 034 QHA</t>
  </si>
  <si>
    <t>01 032 QHA</t>
  </si>
  <si>
    <t>01 270 YGA</t>
  </si>
  <si>
    <t>01 641 THA</t>
  </si>
  <si>
    <t>Волксваген</t>
  </si>
  <si>
    <t>01 672 THA</t>
  </si>
  <si>
    <t>01 435 ХНА</t>
  </si>
  <si>
    <t>01 397 ХНА</t>
  </si>
  <si>
    <t>Hongi</t>
  </si>
  <si>
    <t>01 727 LJA</t>
  </si>
  <si>
    <t>Maʼlumotlar eʼlon qilinayotgan davr boʻyicha jami:</t>
  </si>
  <si>
    <t>Hisobot yilining oʻtgan davri boʻyicha jami:</t>
  </si>
  <si>
    <t>Ishlab chiqarilgan yili</t>
  </si>
  <si>
    <t xml:space="preserve">Balansga
olingan vaqti (aniq sanasi)
</t>
  </si>
  <si>
    <t xml:space="preserve">Soni 
(dona)
</t>
  </si>
  <si>
    <t xml:space="preserve">Balansga olingan vaqtdagi qiymati 
(ming soʻmda
</t>
  </si>
  <si>
    <t xml:space="preserve">Saqlash xarajatlari
(ming soʻmda)
</t>
  </si>
  <si>
    <r>
      <t>1. </t>
    </r>
    <r>
      <rPr>
        <sz val="10"/>
        <color theme="1"/>
        <rFont val="Arial"/>
        <family val="2"/>
        <charset val="204"/>
      </rPr>
      <t xml:space="preserve">Maʼlumotlar hisobot yilining har bir choragi uchun alohida shakllantirilib </t>
    </r>
    <r>
      <rPr>
        <i/>
        <sz val="10"/>
        <color theme="1"/>
        <rFont val="Arial"/>
        <family val="2"/>
        <charset val="204"/>
      </rPr>
      <t>(1,2,3 va 4-choraklar qoʻshilganda, jadvalning</t>
    </r>
  </si>
  <si>
    <r>
      <t xml:space="preserve">“Hisobot yilining oʻtgan davri boʻyicha jami” </t>
    </r>
    <r>
      <rPr>
        <i/>
        <sz val="10"/>
        <color theme="1"/>
        <rFont val="Arial"/>
        <family val="2"/>
        <charset val="204"/>
      </rPr>
      <t>satrida 6-11-ustunlarning koʻrsatkichlari hisobot yili davomida oʻsib boruvchi tartibida kiritiladi)</t>
    </r>
    <r>
      <rPr>
        <sz val="10"/>
        <color theme="1"/>
        <rFont val="Arial"/>
        <family val="2"/>
        <charset val="204"/>
      </rPr>
      <t>,</t>
    </r>
    <r>
      <rPr>
        <i/>
        <sz val="10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davlat organlari va tashkilotlarining rasmiy veb-sayti va Ochiq maʼlumotlar portalidagi sahifasida joylashtiriladi </t>
    </r>
    <r>
      <rPr>
        <i/>
        <sz val="10"/>
        <color theme="1"/>
        <rFont val="Arial"/>
        <family val="2"/>
        <charset val="204"/>
      </rPr>
      <t>(tezkor-qidiruv, harbiy va boshqa maxsus xizmatlarda foydalaniladigan ashyolar bundan mustasno)</t>
    </r>
    <r>
      <rPr>
        <sz val="10"/>
        <color theme="1"/>
        <rFont val="Arial"/>
        <family val="2"/>
        <charset val="204"/>
      </rPr>
      <t>;</t>
    </r>
  </si>
  <si>
    <r>
      <t>2. </t>
    </r>
    <r>
      <rPr>
        <sz val="10"/>
        <color theme="1"/>
        <rFont val="Arial"/>
        <family val="2"/>
        <charset val="204"/>
      </rPr>
      <t xml:space="preserve">Maʼlumotlar har bir xizmat avtomototransport vositalari kesimida, har chorak yakunidan keyingi oyning </t>
    </r>
    <r>
      <rPr>
        <b/>
        <sz val="10"/>
        <color theme="1"/>
        <rFont val="Arial"/>
        <family val="2"/>
        <charset val="204"/>
      </rPr>
      <t xml:space="preserve">oʻninchi sanasiga qadar </t>
    </r>
    <r>
      <rPr>
        <sz val="10"/>
        <color theme="1"/>
        <rFont val="Arial"/>
        <family val="2"/>
        <charset val="204"/>
      </rPr>
      <t>belgilangan</t>
    </r>
    <r>
      <rPr>
        <b/>
        <sz val="10"/>
        <color theme="1"/>
        <rFont val="Arial"/>
        <family val="2"/>
        <charset val="204"/>
      </rPr>
      <t xml:space="preserve">  </t>
    </r>
    <r>
      <rPr>
        <sz val="10"/>
        <color theme="1"/>
        <rFont val="Arial"/>
        <family val="2"/>
        <charset val="204"/>
      </rPr>
      <t>axborot resursida joylashtirib borilishi lozim;</t>
    </r>
  </si>
  <si>
    <r>
      <t>3. </t>
    </r>
    <r>
      <rPr>
        <sz val="10"/>
        <color theme="1"/>
        <rFont val="Arial"/>
        <family val="2"/>
        <charset val="204"/>
      </rPr>
      <t>Jadvalning 7-ustuniga yangi avtomototransport vositasini sotib olish qiymati kiritiladi. Shuningdek, muqaddam foydalanuvda boʻlgan</t>
    </r>
  </si>
  <si>
    <r>
      <t xml:space="preserve">yoki yangi boʻlmagan avtomototransport vositasi balansga olingan taqdirda uning baholash </t>
    </r>
    <r>
      <rPr>
        <i/>
        <sz val="10"/>
        <color theme="1"/>
        <rFont val="Arial"/>
        <family val="2"/>
        <charset val="204"/>
      </rPr>
      <t>(qayta baholash)</t>
    </r>
    <r>
      <rPr>
        <sz val="10"/>
        <color theme="1"/>
        <rFont val="Arial"/>
        <family val="2"/>
        <charset val="204"/>
      </rPr>
      <t xml:space="preserve"> qiymati kiritilib, ushbu yuzasidan izohga tegishli maʼlumotlar kiritilishi lozim;</t>
    </r>
  </si>
  <si>
    <r>
      <t>4. </t>
    </r>
    <r>
      <rPr>
        <sz val="10"/>
        <color theme="1"/>
        <rFont val="Arial"/>
        <family val="2"/>
        <charset val="204"/>
      </rPr>
      <t>Jadvalning 10-ustunida avtomototransport vositasi faqat koʻrsatkichlar kiritilayotgan chorakda harakatlangan masofa kiritiladi;</t>
    </r>
  </si>
  <si>
    <r>
      <t>5. </t>
    </r>
    <r>
      <rPr>
        <sz val="10"/>
        <color theme="1"/>
        <rFont val="Arial"/>
        <family val="2"/>
        <charset val="204"/>
      </rPr>
      <t>8 va 9-ustunlaridagi sarflangan harajatlar jamlangan holda, byudjet va byudjetdan tashqari mablagʻlar hisobiga amalga oshirilgan koʻrsatqichlari boʻyicha izohga tegishli maʼlumotlar kiritilishi lozim.</t>
    </r>
  </si>
  <si>
    <t>Трекер 2</t>
  </si>
  <si>
    <t>01 430 SKA</t>
  </si>
  <si>
    <t xml:space="preserve"> 01 137 PMA</t>
  </si>
  <si>
    <t xml:space="preserve">BYD Song Plus Champion   </t>
  </si>
  <si>
    <t>01 201 YJA</t>
  </si>
  <si>
    <t xml:space="preserve">BYD Song Plus Champion </t>
  </si>
  <si>
    <t xml:space="preserve"> 01 727 DLA</t>
  </si>
  <si>
    <t xml:space="preserve">Электромобиль LIXIANG L9 ULTRA </t>
  </si>
  <si>
    <t>01 202 МСА</t>
  </si>
  <si>
    <t xml:space="preserve">BYD Song Plus </t>
  </si>
  <si>
    <t>BYD Song Plus Champion</t>
  </si>
  <si>
    <t>01 814 ХМА</t>
  </si>
  <si>
    <t xml:space="preserve"> 01 643 BNA</t>
  </si>
  <si>
    <t xml:space="preserve">EQUINOX Grey </t>
  </si>
  <si>
    <t xml:space="preserve"> 01 890 CNA</t>
  </si>
  <si>
    <t xml:space="preserve">TRACKER-2 </t>
  </si>
  <si>
    <t>2025-yil “_____” fevraldagi</t>
  </si>
  <si>
    <t>Бензин</t>
  </si>
  <si>
    <t>Ремонт</t>
  </si>
  <si>
    <t>квартал пробег</t>
  </si>
  <si>
    <t>Показание спидометра</t>
  </si>
  <si>
    <t>01 030 TFA</t>
  </si>
  <si>
    <t>01 651 DNA</t>
  </si>
  <si>
    <t>01 479 CNA</t>
  </si>
  <si>
    <t xml:space="preserve"> 01 279NNA</t>
  </si>
  <si>
    <t>01 854 BNA</t>
  </si>
  <si>
    <t xml:space="preserve">CHERY TIGGO 8 PRO PREMIUM </t>
  </si>
  <si>
    <t>Maʼlumotlar eʼlon qilinayotgan davr boʻyicha jam 30.06.2026 холатига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</si>
</sst>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3" borderId="10" xfId="0" applyFont="1" applyFill="1" applyBorder="1" applyAlignment="1">
      <alignment horizontal="center" vertical="center" wrapText="1"/>
    </xf>
    <xf numFmtId="4" fontId="2" fillId="4" borderId="1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6" xfId="0" applyNumberFormat="1" applyFont="1" applyFill="1" applyBorder="1" applyAlignment="1">
      <alignment horizontal="center" vertical="center" wrapText="1"/>
    </xf>
    <xf numFmtId="4" fontId="1" fillId="4" borderId="10" xfId="0" applyNumberFormat="1" applyFont="1" applyFill="1" applyBorder="1" applyAlignment="1">
      <alignment horizontal="center" vertical="center" wrapText="1"/>
    </xf>
    <xf numFmtId="3" fontId="1" fillId="4" borderId="10" xfId="0" applyNumberFormat="1" applyFont="1" applyFill="1" applyBorder="1" applyAlignment="1">
      <alignment horizontal="center" vertical="center" wrapText="1"/>
    </xf>
    <xf numFmtId="4" fontId="1" fillId="0" borderId="10" xfId="0" applyNumberFormat="1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164" fontId="1" fillId="4" borderId="10" xfId="0" applyNumberFormat="1" applyFont="1" applyFill="1" applyBorder="1" applyAlignment="1">
      <alignment horizontal="center" vertical="center" wrapText="1"/>
    </xf>
    <xf numFmtId="4" fontId="2" fillId="4" borderId="12" xfId="0" applyNumberFormat="1" applyFont="1" applyFill="1" applyBorder="1" applyAlignment="1">
      <alignment horizontal="center" vertical="center" wrapText="1"/>
    </xf>
    <xf numFmtId="0" fontId="0" fillId="0" borderId="0" xfId="0" applyBorder="1"/>
    <xf numFmtId="3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3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zoomScaleNormal="100" workbookViewId="0">
      <selection activeCell="L1" sqref="L1:M1048576"/>
    </sheetView>
  </sheetViews>
  <sheetFormatPr defaultRowHeight="15" x14ac:dyDescent="0.25"/>
  <cols>
    <col min="1" max="1" width="9.140625" style="8"/>
    <col min="2" max="2" width="20" customWidth="1"/>
    <col min="3" max="3" width="14.28515625" customWidth="1"/>
    <col min="4" max="4" width="14" customWidth="1"/>
    <col min="5" max="5" width="11.28515625" customWidth="1"/>
    <col min="6" max="6" width="16.85546875" customWidth="1"/>
    <col min="7" max="7" width="15.5703125" customWidth="1"/>
    <col min="8" max="8" width="12.5703125" customWidth="1"/>
    <col min="9" max="9" width="14.140625" customWidth="1"/>
    <col min="10" max="10" width="14.5703125" customWidth="1"/>
    <col min="11" max="11" width="14.42578125" customWidth="1"/>
    <col min="12" max="12" width="9" customWidth="1"/>
  </cols>
  <sheetData>
    <row r="1" spans="1:12" x14ac:dyDescent="0.25">
      <c r="H1" s="1" t="s">
        <v>0</v>
      </c>
    </row>
    <row r="2" spans="1:12" x14ac:dyDescent="0.25">
      <c r="H2" s="1" t="s">
        <v>67</v>
      </c>
    </row>
    <row r="3" spans="1:12" x14ac:dyDescent="0.25">
      <c r="H3" s="1" t="s">
        <v>1</v>
      </c>
    </row>
    <row r="4" spans="1:12" x14ac:dyDescent="0.25">
      <c r="H4" s="1" t="s">
        <v>2</v>
      </c>
    </row>
    <row r="5" spans="1:12" x14ac:dyDescent="0.25">
      <c r="A5" s="9"/>
    </row>
    <row r="6" spans="1:12" x14ac:dyDescent="0.25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ht="25.5" customHeight="1" thickBot="1" x14ac:dyDescent="0.3">
      <c r="A7" s="26" t="s">
        <v>78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2" ht="33" customHeight="1" thickBot="1" x14ac:dyDescent="0.3">
      <c r="A8" s="12"/>
      <c r="B8" s="12"/>
      <c r="C8" s="12"/>
      <c r="D8" s="12"/>
      <c r="E8" s="12"/>
      <c r="F8" s="12"/>
      <c r="G8" s="12"/>
      <c r="H8" s="13" t="s">
        <v>68</v>
      </c>
      <c r="I8" s="13" t="s">
        <v>69</v>
      </c>
      <c r="J8" s="14" t="s">
        <v>70</v>
      </c>
      <c r="K8" s="14" t="s">
        <v>71</v>
      </c>
    </row>
    <row r="9" spans="1:12" ht="66" customHeight="1" thickBot="1" x14ac:dyDescent="0.3">
      <c r="A9" s="27" t="s">
        <v>4</v>
      </c>
      <c r="B9" s="29" t="s">
        <v>5</v>
      </c>
      <c r="C9" s="29" t="s">
        <v>6</v>
      </c>
      <c r="D9" s="29" t="s">
        <v>39</v>
      </c>
      <c r="E9" s="29" t="s">
        <v>40</v>
      </c>
      <c r="F9" s="29" t="s">
        <v>41</v>
      </c>
      <c r="G9" s="29" t="s">
        <v>42</v>
      </c>
      <c r="H9" s="29" t="s">
        <v>43</v>
      </c>
      <c r="I9" s="29" t="s">
        <v>7</v>
      </c>
      <c r="J9" s="32" t="s">
        <v>8</v>
      </c>
      <c r="K9" s="33"/>
    </row>
    <row r="10" spans="1:12" ht="46.5" customHeight="1" thickBot="1" x14ac:dyDescent="0.3">
      <c r="A10" s="28"/>
      <c r="B10" s="30"/>
      <c r="C10" s="30"/>
      <c r="D10" s="30"/>
      <c r="E10" s="30"/>
      <c r="F10" s="30"/>
      <c r="G10" s="30"/>
      <c r="H10" s="30"/>
      <c r="I10" s="30"/>
      <c r="J10" s="3" t="s">
        <v>9</v>
      </c>
      <c r="K10" s="4" t="s">
        <v>10</v>
      </c>
    </row>
    <row r="11" spans="1:12" ht="25.5" customHeight="1" thickBot="1" x14ac:dyDescent="0.3">
      <c r="A11" s="10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</row>
    <row r="12" spans="1:12" ht="15.75" customHeight="1" x14ac:dyDescent="0.25">
      <c r="A12" s="34" t="s">
        <v>11</v>
      </c>
      <c r="B12" s="35"/>
      <c r="C12" s="35"/>
      <c r="D12" s="35"/>
      <c r="E12" s="35"/>
      <c r="F12" s="35"/>
      <c r="G12" s="35"/>
      <c r="H12" s="35"/>
      <c r="I12" s="35"/>
      <c r="J12" s="35"/>
      <c r="K12" s="36"/>
    </row>
    <row r="13" spans="1:12" ht="21.75" customHeight="1" x14ac:dyDescent="0.25">
      <c r="A13" s="18">
        <v>1</v>
      </c>
      <c r="B13" s="18" t="s">
        <v>13</v>
      </c>
      <c r="C13" s="18" t="s">
        <v>14</v>
      </c>
      <c r="D13" s="18">
        <v>2016</v>
      </c>
      <c r="E13" s="18">
        <v>2016</v>
      </c>
      <c r="F13" s="18">
        <v>1</v>
      </c>
      <c r="G13" s="15">
        <v>198243.56</v>
      </c>
      <c r="H13" s="15"/>
      <c r="I13" s="15">
        <v>3853.5</v>
      </c>
      <c r="J13" s="16"/>
      <c r="K13" s="16">
        <v>378583</v>
      </c>
      <c r="L13" s="21"/>
    </row>
    <row r="14" spans="1:12" ht="15.75" customHeight="1" x14ac:dyDescent="0.25">
      <c r="A14" s="18">
        <v>2</v>
      </c>
      <c r="B14" s="18" t="s">
        <v>64</v>
      </c>
      <c r="C14" s="18" t="s">
        <v>63</v>
      </c>
      <c r="D14" s="18">
        <v>2025</v>
      </c>
      <c r="E14" s="18">
        <v>2025</v>
      </c>
      <c r="F14" s="18">
        <v>1</v>
      </c>
      <c r="G14" s="15">
        <v>371428.571</v>
      </c>
      <c r="H14" s="17">
        <v>10811</v>
      </c>
      <c r="I14" s="17"/>
      <c r="J14" s="22">
        <v>13510</v>
      </c>
      <c r="K14" s="22">
        <v>80510</v>
      </c>
    </row>
    <row r="15" spans="1:12" ht="15.75" customHeight="1" x14ac:dyDescent="0.25">
      <c r="A15" s="18">
        <v>3</v>
      </c>
      <c r="B15" s="18" t="s">
        <v>16</v>
      </c>
      <c r="C15" s="18" t="s">
        <v>17</v>
      </c>
      <c r="D15" s="18">
        <v>2019</v>
      </c>
      <c r="E15" s="18">
        <v>2019</v>
      </c>
      <c r="F15" s="18">
        <v>1</v>
      </c>
      <c r="G15" s="15">
        <v>181937.84</v>
      </c>
      <c r="H15" s="17"/>
      <c r="I15" s="15"/>
      <c r="J15" s="16"/>
      <c r="K15" s="18">
        <v>200336</v>
      </c>
    </row>
    <row r="16" spans="1:12" ht="15.75" customHeight="1" x14ac:dyDescent="0.25">
      <c r="A16" s="18">
        <v>4</v>
      </c>
      <c r="B16" s="18" t="s">
        <v>16</v>
      </c>
      <c r="C16" s="18" t="s">
        <v>18</v>
      </c>
      <c r="D16" s="18">
        <v>2019</v>
      </c>
      <c r="E16" s="18">
        <v>2019</v>
      </c>
      <c r="F16" s="18">
        <v>1</v>
      </c>
      <c r="G16" s="15">
        <v>196265.2</v>
      </c>
      <c r="H16" s="15"/>
      <c r="I16" s="15"/>
      <c r="J16" s="16"/>
      <c r="K16" s="18">
        <v>289051</v>
      </c>
    </row>
    <row r="17" spans="1:12" ht="15.75" customHeight="1" x14ac:dyDescent="0.25">
      <c r="A17" s="18">
        <v>5</v>
      </c>
      <c r="B17" s="18" t="s">
        <v>16</v>
      </c>
      <c r="C17" s="18" t="s">
        <v>19</v>
      </c>
      <c r="D17" s="18">
        <v>2019</v>
      </c>
      <c r="E17" s="18">
        <v>2019</v>
      </c>
      <c r="F17" s="18">
        <v>1</v>
      </c>
      <c r="G17" s="15">
        <v>170741.9</v>
      </c>
      <c r="H17" s="15"/>
      <c r="I17" s="15"/>
      <c r="J17" s="16"/>
      <c r="K17" s="16">
        <v>16200</v>
      </c>
    </row>
    <row r="18" spans="1:12" ht="15.75" customHeight="1" x14ac:dyDescent="0.25">
      <c r="A18" s="18">
        <v>6</v>
      </c>
      <c r="B18" s="18" t="s">
        <v>15</v>
      </c>
      <c r="C18" s="18" t="s">
        <v>20</v>
      </c>
      <c r="D18" s="18">
        <v>2019</v>
      </c>
      <c r="E18" s="18">
        <v>2019</v>
      </c>
      <c r="F18" s="18">
        <v>1</v>
      </c>
      <c r="G18" s="15">
        <v>120389.84984</v>
      </c>
      <c r="H18" s="15"/>
      <c r="I18" s="15"/>
      <c r="J18" s="15">
        <v>5800</v>
      </c>
      <c r="K18" s="15">
        <v>192000</v>
      </c>
    </row>
    <row r="19" spans="1:12" ht="15.75" customHeight="1" x14ac:dyDescent="0.25">
      <c r="A19" s="18">
        <v>7</v>
      </c>
      <c r="B19" s="18" t="s">
        <v>16</v>
      </c>
      <c r="C19" s="18" t="s">
        <v>21</v>
      </c>
      <c r="D19" s="18">
        <v>2019</v>
      </c>
      <c r="E19" s="18">
        <v>2019</v>
      </c>
      <c r="F19" s="18">
        <v>1</v>
      </c>
      <c r="G19" s="15">
        <v>208253.33100000001</v>
      </c>
      <c r="H19" s="15"/>
      <c r="I19" s="15"/>
      <c r="J19" s="16"/>
      <c r="K19" s="18">
        <v>289591</v>
      </c>
      <c r="L19" s="21"/>
    </row>
    <row r="20" spans="1:12" ht="43.5" customHeight="1" x14ac:dyDescent="0.25">
      <c r="A20" s="18">
        <v>8</v>
      </c>
      <c r="B20" s="18" t="s">
        <v>60</v>
      </c>
      <c r="C20" s="18" t="s">
        <v>62</v>
      </c>
      <c r="D20" s="18">
        <v>2025</v>
      </c>
      <c r="E20" s="18">
        <v>2025</v>
      </c>
      <c r="F20" s="18">
        <v>1</v>
      </c>
      <c r="G20" s="15">
        <v>365803.571</v>
      </c>
      <c r="H20" s="15">
        <v>5243</v>
      </c>
      <c r="I20" s="15">
        <v>1524</v>
      </c>
      <c r="J20" s="16">
        <v>10151</v>
      </c>
      <c r="K20" s="18">
        <v>62451</v>
      </c>
    </row>
    <row r="21" spans="1:12" ht="15.75" customHeight="1" x14ac:dyDescent="0.25">
      <c r="A21" s="18">
        <v>9</v>
      </c>
      <c r="B21" s="18" t="s">
        <v>16</v>
      </c>
      <c r="C21" s="18" t="s">
        <v>22</v>
      </c>
      <c r="D21" s="18">
        <v>2019</v>
      </c>
      <c r="E21" s="18">
        <v>2019</v>
      </c>
      <c r="F21" s="18">
        <v>1</v>
      </c>
      <c r="G21" s="15">
        <v>196265.2</v>
      </c>
      <c r="H21" s="15">
        <v>5361</v>
      </c>
      <c r="I21" s="15">
        <f>1973.5+781</f>
        <v>2754.5</v>
      </c>
      <c r="J21" s="16">
        <v>4724</v>
      </c>
      <c r="K21" s="16">
        <v>240044</v>
      </c>
      <c r="L21" s="21"/>
    </row>
    <row r="22" spans="1:12" ht="15.75" customHeight="1" x14ac:dyDescent="0.25">
      <c r="A22" s="18">
        <v>10</v>
      </c>
      <c r="B22" s="18" t="s">
        <v>23</v>
      </c>
      <c r="C22" s="18" t="s">
        <v>24</v>
      </c>
      <c r="D22" s="18">
        <v>2020</v>
      </c>
      <c r="E22" s="18">
        <v>2020</v>
      </c>
      <c r="F22" s="18">
        <v>1</v>
      </c>
      <c r="G22" s="15">
        <v>408042.5</v>
      </c>
      <c r="H22" s="15">
        <v>19289.25</v>
      </c>
      <c r="I22" s="19">
        <v>10995</v>
      </c>
      <c r="J22" s="19">
        <v>15414</v>
      </c>
      <c r="K22" s="19">
        <v>314414</v>
      </c>
    </row>
    <row r="23" spans="1:12" x14ac:dyDescent="0.25">
      <c r="A23" s="18">
        <v>11</v>
      </c>
      <c r="B23" s="18" t="s">
        <v>12</v>
      </c>
      <c r="C23" s="18" t="s">
        <v>25</v>
      </c>
      <c r="D23" s="18">
        <v>2020</v>
      </c>
      <c r="E23" s="18">
        <v>2020</v>
      </c>
      <c r="F23" s="18">
        <v>1</v>
      </c>
      <c r="G23" s="15">
        <v>324480</v>
      </c>
      <c r="H23" s="15">
        <v>16748</v>
      </c>
      <c r="I23" s="15">
        <f>3441.5+2600</f>
        <v>6041.5</v>
      </c>
      <c r="J23" s="16">
        <v>10607</v>
      </c>
      <c r="K23" s="18">
        <v>186531</v>
      </c>
      <c r="L23" s="21"/>
    </row>
    <row r="24" spans="1:12" ht="12.75" customHeight="1" x14ac:dyDescent="0.25">
      <c r="A24" s="18">
        <v>12</v>
      </c>
      <c r="B24" s="18" t="s">
        <v>15</v>
      </c>
      <c r="C24" s="18" t="s">
        <v>26</v>
      </c>
      <c r="D24" s="18">
        <v>2020</v>
      </c>
      <c r="E24" s="18">
        <v>2020</v>
      </c>
      <c r="F24" s="18">
        <v>1</v>
      </c>
      <c r="G24" s="15">
        <v>144391.20000000001</v>
      </c>
      <c r="H24" s="15"/>
      <c r="I24" s="15"/>
      <c r="J24" s="15"/>
      <c r="K24" s="18">
        <v>239559</v>
      </c>
    </row>
    <row r="25" spans="1:12" ht="15.75" customHeight="1" x14ac:dyDescent="0.25">
      <c r="A25" s="18">
        <v>13</v>
      </c>
      <c r="B25" s="18" t="s">
        <v>15</v>
      </c>
      <c r="C25" s="18" t="s">
        <v>27</v>
      </c>
      <c r="D25" s="18">
        <v>2020</v>
      </c>
      <c r="E25" s="18">
        <v>2020</v>
      </c>
      <c r="F25" s="18">
        <v>1</v>
      </c>
      <c r="G25" s="15">
        <v>124475</v>
      </c>
      <c r="H25" s="15"/>
      <c r="I25" s="15"/>
      <c r="J25" s="15"/>
      <c r="K25" s="15">
        <v>280350</v>
      </c>
    </row>
    <row r="26" spans="1:12" ht="15.75" customHeight="1" x14ac:dyDescent="0.25">
      <c r="A26" s="18">
        <v>14</v>
      </c>
      <c r="B26" s="18" t="s">
        <v>15</v>
      </c>
      <c r="C26" s="18" t="s">
        <v>28</v>
      </c>
      <c r="D26" s="18">
        <v>2020</v>
      </c>
      <c r="E26" s="18">
        <v>2020</v>
      </c>
      <c r="F26" s="18">
        <v>1</v>
      </c>
      <c r="G26" s="15">
        <v>124475</v>
      </c>
      <c r="H26" s="15"/>
      <c r="I26" s="15"/>
      <c r="J26" s="15"/>
      <c r="K26" s="16">
        <v>299720</v>
      </c>
    </row>
    <row r="27" spans="1:12" ht="15.75" customHeight="1" x14ac:dyDescent="0.25">
      <c r="A27" s="18">
        <v>15</v>
      </c>
      <c r="B27" s="18" t="s">
        <v>66</v>
      </c>
      <c r="C27" s="18" t="s">
        <v>65</v>
      </c>
      <c r="D27" s="18">
        <v>2025</v>
      </c>
      <c r="E27" s="18">
        <v>2025</v>
      </c>
      <c r="F27" s="18">
        <v>1</v>
      </c>
      <c r="G27" s="15">
        <v>226316.14285999999</v>
      </c>
      <c r="H27" s="15"/>
      <c r="I27" s="15"/>
      <c r="J27" s="16">
        <v>15952</v>
      </c>
      <c r="K27" s="16">
        <v>69554</v>
      </c>
    </row>
    <row r="28" spans="1:12" ht="15.75" customHeight="1" x14ac:dyDescent="0.25">
      <c r="A28" s="18">
        <v>16</v>
      </c>
      <c r="B28" s="18" t="s">
        <v>15</v>
      </c>
      <c r="C28" s="18" t="s">
        <v>29</v>
      </c>
      <c r="D28" s="18">
        <v>2020</v>
      </c>
      <c r="E28" s="18">
        <v>2020</v>
      </c>
      <c r="F28" s="18">
        <v>1</v>
      </c>
      <c r="G28" s="15">
        <v>123854.876</v>
      </c>
      <c r="H28" s="15">
        <f>11093</f>
        <v>11093</v>
      </c>
      <c r="I28" s="19"/>
      <c r="J28" s="19">
        <v>13085.9</v>
      </c>
      <c r="K28" s="19">
        <f>317761.7+13085.9</f>
        <v>330847.60000000003</v>
      </c>
    </row>
    <row r="29" spans="1:12" ht="15.75" customHeight="1" x14ac:dyDescent="0.25">
      <c r="A29" s="18">
        <v>17</v>
      </c>
      <c r="B29" s="18" t="s">
        <v>15</v>
      </c>
      <c r="C29" s="18" t="s">
        <v>30</v>
      </c>
      <c r="D29" s="18">
        <v>2021</v>
      </c>
      <c r="E29" s="18">
        <v>2021</v>
      </c>
      <c r="F29" s="18">
        <v>1</v>
      </c>
      <c r="G29" s="15">
        <v>128194.591</v>
      </c>
      <c r="H29" s="15">
        <v>21607.5</v>
      </c>
      <c r="I29" s="15"/>
      <c r="J29" s="19">
        <v>23516</v>
      </c>
      <c r="K29" s="19">
        <v>337622</v>
      </c>
    </row>
    <row r="30" spans="1:12" ht="16.5" customHeight="1" x14ac:dyDescent="0.25">
      <c r="A30" s="18">
        <v>18</v>
      </c>
      <c r="B30" s="18" t="s">
        <v>31</v>
      </c>
      <c r="C30" s="18" t="s">
        <v>32</v>
      </c>
      <c r="D30" s="18">
        <v>2021</v>
      </c>
      <c r="E30" s="18">
        <v>2021</v>
      </c>
      <c r="F30" s="18">
        <v>1</v>
      </c>
      <c r="G30" s="15">
        <v>212958.93995999999</v>
      </c>
      <c r="H30" s="15">
        <v>6494</v>
      </c>
      <c r="I30" s="15">
        <v>885</v>
      </c>
      <c r="J30" s="19">
        <v>6895</v>
      </c>
      <c r="K30" s="19">
        <v>136449</v>
      </c>
      <c r="L30" s="21"/>
    </row>
    <row r="31" spans="1:12" x14ac:dyDescent="0.25">
      <c r="A31" s="18">
        <v>19</v>
      </c>
      <c r="B31" s="18" t="s">
        <v>15</v>
      </c>
      <c r="C31" s="18" t="s">
        <v>33</v>
      </c>
      <c r="D31" s="18">
        <v>2021</v>
      </c>
      <c r="E31" s="18">
        <v>2021</v>
      </c>
      <c r="F31" s="18">
        <v>1</v>
      </c>
      <c r="G31" s="15">
        <v>108830.07</v>
      </c>
      <c r="H31" s="15">
        <v>4654</v>
      </c>
      <c r="I31" s="15">
        <v>4854</v>
      </c>
      <c r="J31" s="19">
        <v>7323</v>
      </c>
      <c r="K31" s="19">
        <v>167853</v>
      </c>
      <c r="L31" s="21"/>
    </row>
    <row r="32" spans="1:12" ht="15.75" customHeight="1" x14ac:dyDescent="0.25">
      <c r="A32" s="18">
        <v>20</v>
      </c>
      <c r="B32" s="18" t="s">
        <v>16</v>
      </c>
      <c r="C32" s="18" t="s">
        <v>34</v>
      </c>
      <c r="D32" s="18">
        <v>2021</v>
      </c>
      <c r="E32" s="18">
        <v>2021</v>
      </c>
      <c r="F32" s="18">
        <v>1</v>
      </c>
      <c r="G32" s="15">
        <v>200782.21</v>
      </c>
      <c r="H32" s="15">
        <v>8731</v>
      </c>
      <c r="I32" s="15">
        <f>24050.5+32342</f>
        <v>56392.5</v>
      </c>
      <c r="J32" s="19">
        <v>7015</v>
      </c>
      <c r="K32" s="19">
        <v>215913</v>
      </c>
      <c r="L32" s="21"/>
    </row>
    <row r="33" spans="1:12" ht="15.75" customHeight="1" x14ac:dyDescent="0.25">
      <c r="A33" s="18">
        <v>21</v>
      </c>
      <c r="B33" s="18" t="s">
        <v>35</v>
      </c>
      <c r="C33" s="18" t="s">
        <v>36</v>
      </c>
      <c r="D33" s="18">
        <v>2022</v>
      </c>
      <c r="E33" s="18">
        <v>2022</v>
      </c>
      <c r="F33" s="18">
        <v>1</v>
      </c>
      <c r="G33" s="15">
        <v>513405.83</v>
      </c>
      <c r="H33" s="15">
        <v>8475</v>
      </c>
      <c r="I33" s="15"/>
      <c r="J33" s="19">
        <v>3000</v>
      </c>
      <c r="K33" s="19">
        <v>160200</v>
      </c>
    </row>
    <row r="34" spans="1:12" ht="15.75" customHeight="1" x14ac:dyDescent="0.25">
      <c r="A34" s="18">
        <v>22</v>
      </c>
      <c r="B34" s="18" t="s">
        <v>51</v>
      </c>
      <c r="C34" s="18" t="s">
        <v>52</v>
      </c>
      <c r="D34" s="18">
        <v>2023</v>
      </c>
      <c r="E34" s="18">
        <v>2023</v>
      </c>
      <c r="F34" s="18">
        <v>1</v>
      </c>
      <c r="G34" s="15">
        <v>216524.1</v>
      </c>
      <c r="H34" s="15"/>
      <c r="I34" s="15"/>
      <c r="J34" s="19"/>
      <c r="K34" s="19">
        <v>102727</v>
      </c>
    </row>
    <row r="35" spans="1:12" ht="27.75" customHeight="1" x14ac:dyDescent="0.25">
      <c r="A35" s="18">
        <v>23</v>
      </c>
      <c r="B35" s="18" t="s">
        <v>54</v>
      </c>
      <c r="C35" s="18" t="s">
        <v>74</v>
      </c>
      <c r="D35" s="18">
        <v>2025</v>
      </c>
      <c r="E35" s="18">
        <v>2025</v>
      </c>
      <c r="F35" s="18">
        <v>1</v>
      </c>
      <c r="G35" s="15">
        <v>365803.571</v>
      </c>
      <c r="H35" s="17">
        <v>8588</v>
      </c>
      <c r="I35" s="17">
        <v>8245</v>
      </c>
      <c r="J35" s="22">
        <v>9266</v>
      </c>
      <c r="K35" s="23">
        <v>60882</v>
      </c>
      <c r="L35" s="21"/>
    </row>
    <row r="36" spans="1:12" ht="25.5" customHeight="1" x14ac:dyDescent="0.25">
      <c r="A36" s="18">
        <v>24</v>
      </c>
      <c r="B36" s="18" t="s">
        <v>54</v>
      </c>
      <c r="C36" s="18" t="s">
        <v>73</v>
      </c>
      <c r="D36" s="18">
        <v>2025</v>
      </c>
      <c r="E36" s="18">
        <v>2025</v>
      </c>
      <c r="F36" s="18">
        <v>1</v>
      </c>
      <c r="G36" s="15">
        <v>365803.571</v>
      </c>
      <c r="H36" s="15">
        <v>9189.0759999999991</v>
      </c>
      <c r="I36" s="15">
        <v>10466.53602</v>
      </c>
      <c r="J36" s="19">
        <v>12050</v>
      </c>
      <c r="K36" s="19">
        <v>74320</v>
      </c>
    </row>
    <row r="37" spans="1:12" ht="27" customHeight="1" x14ac:dyDescent="0.25">
      <c r="A37" s="18">
        <v>25</v>
      </c>
      <c r="B37" s="18" t="s">
        <v>54</v>
      </c>
      <c r="C37" s="18" t="s">
        <v>72</v>
      </c>
      <c r="D37" s="18">
        <v>2025</v>
      </c>
      <c r="E37" s="18">
        <v>2025</v>
      </c>
      <c r="F37" s="18">
        <v>1</v>
      </c>
      <c r="G37" s="15">
        <v>365803.571</v>
      </c>
      <c r="H37" s="15">
        <v>6905</v>
      </c>
      <c r="I37" s="15">
        <v>2335</v>
      </c>
      <c r="J37" s="16">
        <v>9734</v>
      </c>
      <c r="K37" s="18">
        <v>42980</v>
      </c>
    </row>
    <row r="38" spans="1:12" ht="26.25" customHeight="1" x14ac:dyDescent="0.25">
      <c r="A38" s="18">
        <v>26</v>
      </c>
      <c r="B38" s="18" t="s">
        <v>54</v>
      </c>
      <c r="C38" s="18" t="s">
        <v>53</v>
      </c>
      <c r="D38" s="18">
        <v>2024</v>
      </c>
      <c r="E38" s="18">
        <v>2024</v>
      </c>
      <c r="F38" s="18">
        <v>1</v>
      </c>
      <c r="G38" s="15">
        <v>387200</v>
      </c>
      <c r="H38" s="15">
        <v>7000</v>
      </c>
      <c r="I38" s="15"/>
      <c r="J38" s="19">
        <v>6950</v>
      </c>
      <c r="K38" s="19">
        <v>28600</v>
      </c>
    </row>
    <row r="39" spans="1:12" ht="26.25" customHeight="1" x14ac:dyDescent="0.25">
      <c r="A39" s="18">
        <v>27</v>
      </c>
      <c r="B39" s="18" t="s">
        <v>56</v>
      </c>
      <c r="C39" s="18" t="s">
        <v>55</v>
      </c>
      <c r="D39" s="18">
        <v>2024</v>
      </c>
      <c r="E39" s="18">
        <v>2024</v>
      </c>
      <c r="F39" s="18">
        <v>1</v>
      </c>
      <c r="G39" s="15">
        <v>380850</v>
      </c>
      <c r="H39" s="15">
        <v>12281.62414</v>
      </c>
      <c r="I39" s="15"/>
      <c r="J39" s="19">
        <v>10700</v>
      </c>
      <c r="K39" s="19">
        <f>47281+10700</f>
        <v>57981</v>
      </c>
      <c r="L39" s="21"/>
    </row>
    <row r="40" spans="1:12" ht="26.25" customHeight="1" x14ac:dyDescent="0.25">
      <c r="A40" s="18">
        <v>28</v>
      </c>
      <c r="B40" s="18" t="s">
        <v>61</v>
      </c>
      <c r="C40" s="18" t="s">
        <v>59</v>
      </c>
      <c r="D40" s="18">
        <v>2025</v>
      </c>
      <c r="E40" s="18">
        <v>2025</v>
      </c>
      <c r="F40" s="18">
        <v>1</v>
      </c>
      <c r="G40" s="15">
        <v>365803.571</v>
      </c>
      <c r="H40" s="15"/>
      <c r="I40" s="15"/>
      <c r="J40" s="19">
        <v>4582</v>
      </c>
      <c r="K40" s="19">
        <v>48114</v>
      </c>
      <c r="L40" s="21"/>
    </row>
    <row r="41" spans="1:12" ht="37.5" customHeight="1" x14ac:dyDescent="0.25">
      <c r="A41" s="18">
        <v>29</v>
      </c>
      <c r="B41" s="18" t="s">
        <v>61</v>
      </c>
      <c r="C41" s="18" t="s">
        <v>75</v>
      </c>
      <c r="D41" s="18">
        <v>2025</v>
      </c>
      <c r="E41" s="18">
        <v>2025</v>
      </c>
      <c r="F41" s="18">
        <v>1</v>
      </c>
      <c r="G41" s="15">
        <v>368296.571</v>
      </c>
      <c r="H41" s="15">
        <v>9823</v>
      </c>
      <c r="I41" s="15"/>
      <c r="J41" s="19">
        <v>13088.6</v>
      </c>
      <c r="K41" s="19">
        <f>27495.9+13088.6</f>
        <v>40584.5</v>
      </c>
    </row>
    <row r="42" spans="1:12" ht="26.25" customHeight="1" x14ac:dyDescent="0.25">
      <c r="A42" s="18">
        <v>30</v>
      </c>
      <c r="B42" s="18" t="s">
        <v>77</v>
      </c>
      <c r="C42" s="18" t="s">
        <v>76</v>
      </c>
      <c r="D42" s="18">
        <v>2025</v>
      </c>
      <c r="E42" s="18">
        <v>2025</v>
      </c>
      <c r="F42" s="18">
        <v>1</v>
      </c>
      <c r="G42" s="15">
        <v>390089.29</v>
      </c>
      <c r="H42" s="15">
        <v>13596</v>
      </c>
      <c r="I42" s="15">
        <v>2570</v>
      </c>
      <c r="J42" s="16">
        <v>17832</v>
      </c>
      <c r="K42" s="18">
        <v>30963</v>
      </c>
    </row>
    <row r="43" spans="1:12" ht="25.5" x14ac:dyDescent="0.25">
      <c r="A43" s="18">
        <v>31</v>
      </c>
      <c r="B43" s="18" t="s">
        <v>58</v>
      </c>
      <c r="C43" s="18" t="s">
        <v>57</v>
      </c>
      <c r="D43" s="18">
        <v>2024</v>
      </c>
      <c r="E43" s="18">
        <v>2024</v>
      </c>
      <c r="F43" s="18">
        <v>1</v>
      </c>
      <c r="G43" s="15">
        <v>823133.19504000002</v>
      </c>
      <c r="H43" s="15"/>
      <c r="I43" s="15"/>
      <c r="J43" s="16"/>
      <c r="K43" s="16">
        <v>47027</v>
      </c>
      <c r="L43" s="21"/>
    </row>
    <row r="44" spans="1:12" ht="25.5" customHeight="1" x14ac:dyDescent="0.25">
      <c r="A44" s="37" t="s">
        <v>37</v>
      </c>
      <c r="B44" s="37"/>
      <c r="C44" s="37"/>
      <c r="D44" s="37"/>
      <c r="E44" s="37"/>
      <c r="F44" s="24">
        <f>SUM(F13:F43)</f>
        <v>31</v>
      </c>
      <c r="G44" s="20">
        <f t="shared" ref="G44:J44" si="0">SUM(G13:G43)</f>
        <v>8678842.8227000013</v>
      </c>
      <c r="H44" s="20">
        <f t="shared" si="0"/>
        <v>185889.45014</v>
      </c>
      <c r="I44" s="20">
        <f t="shared" si="0"/>
        <v>110916.53602</v>
      </c>
      <c r="J44" s="20">
        <f t="shared" si="0"/>
        <v>221195.5</v>
      </c>
      <c r="K44" s="20">
        <f>SUM(K13:K43)</f>
        <v>5021957.0999999996</v>
      </c>
    </row>
    <row r="45" spans="1:12" ht="15" customHeight="1" x14ac:dyDescent="0.25">
      <c r="A45" s="38" t="s">
        <v>38</v>
      </c>
      <c r="B45" s="38"/>
      <c r="C45" s="38"/>
      <c r="D45" s="38"/>
      <c r="E45" s="38"/>
      <c r="F45" s="6"/>
      <c r="G45" s="7">
        <v>8678842.8227000013</v>
      </c>
      <c r="H45" s="7">
        <v>172079.51170999999</v>
      </c>
      <c r="I45" s="7">
        <v>98670.38807999999</v>
      </c>
      <c r="J45" s="7">
        <v>222841.1</v>
      </c>
      <c r="K45" s="7">
        <v>4810910.6000000006</v>
      </c>
    </row>
    <row r="46" spans="1:12" x14ac:dyDescent="0.25">
      <c r="A46" s="11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2" ht="24.95" customHeight="1" x14ac:dyDescent="0.25">
      <c r="A47" s="31" t="s">
        <v>44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2" ht="66.75" customHeight="1" x14ac:dyDescent="0.25">
      <c r="A48" s="39" t="s">
        <v>45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</row>
    <row r="49" spans="1:11" ht="24.95" customHeight="1" x14ac:dyDescent="0.25">
      <c r="A49" s="31" t="s">
        <v>46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24.95" customHeight="1" x14ac:dyDescent="0.25">
      <c r="A50" s="31" t="s">
        <v>47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24.95" customHeight="1" x14ac:dyDescent="0.25">
      <c r="A51" s="40" t="s">
        <v>48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1" ht="24.95" customHeight="1" x14ac:dyDescent="0.25">
      <c r="A52" s="31" t="s">
        <v>49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24.95" customHeight="1" x14ac:dyDescent="0.25">
      <c r="A53" s="31" t="s">
        <v>50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24.95" customHeight="1" x14ac:dyDescent="0.25"/>
  </sheetData>
  <mergeCells count="22">
    <mergeCell ref="A53:K53"/>
    <mergeCell ref="I9:I10"/>
    <mergeCell ref="J9:K9"/>
    <mergeCell ref="A12:K12"/>
    <mergeCell ref="A44:E44"/>
    <mergeCell ref="A45:E45"/>
    <mergeCell ref="A47:K47"/>
    <mergeCell ref="A48:K48"/>
    <mergeCell ref="A49:K49"/>
    <mergeCell ref="A50:K50"/>
    <mergeCell ref="A51:K51"/>
    <mergeCell ref="A52:K52"/>
    <mergeCell ref="A6:K6"/>
    <mergeCell ref="A7:K7"/>
    <mergeCell ref="A9:A10"/>
    <mergeCell ref="B9:B10"/>
    <mergeCell ref="C9:C10"/>
    <mergeCell ref="D9:D10"/>
    <mergeCell ref="E9:E10"/>
    <mergeCell ref="F9:F10"/>
    <mergeCell ref="G9:G10"/>
    <mergeCell ref="H9:H10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 (3)</vt:lpstr>
      <vt:lpstr>'Лист1 (3)'!_Hlk109510007</vt:lpstr>
      <vt:lpstr>'Лист1 (3)'!_Hlk109510513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Komila Gafurova</cp:lastModifiedBy>
  <cp:lastPrinted>2024-10-08T05:00:52Z</cp:lastPrinted>
  <dcterms:created xsi:type="dcterms:W3CDTF">2024-04-08T09:28:10Z</dcterms:created>
  <dcterms:modified xsi:type="dcterms:W3CDTF">2026-07-21T11:01:44Z</dcterms:modified>
</cp:coreProperties>
</file>